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gricentersvab.sharepoint.com/sites/Market/Delade dokument/Sortiment/Biochlor_Celmanax/"/>
    </mc:Choice>
  </mc:AlternateContent>
  <xr:revisionPtr revIDLastSave="0" documentId="14_{B319415E-188D-416C-94E7-ED9E970CD35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1" sheetId="1" state="hidden" r:id="rId1"/>
    <sheet name="Ekonomisk mjölkkalkylator" sheetId="2" r:id="rId2"/>
  </sheets>
  <definedNames>
    <definedName name="_xlnm.Print_Area" localSheetId="1">'Ekonomisk mjölkkalkylator'!$A$1:$O$25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E10" i="2" s="1"/>
  <c r="B1" i="1" l="1"/>
  <c r="C18" i="2"/>
  <c r="C14" i="2"/>
  <c r="E14" i="2" s="1"/>
  <c r="E18" i="2"/>
  <c r="E21" i="2" l="1"/>
  <c r="B2" i="1" s="1"/>
  <c r="E22" i="2" l="1"/>
</calcChain>
</file>

<file path=xl/sharedStrings.xml><?xml version="1.0" encoding="utf-8"?>
<sst xmlns="http://schemas.openxmlformats.org/spreadsheetml/2006/main" count="27" uniqueCount="25">
  <si>
    <t>Kg</t>
  </si>
  <si>
    <t>%</t>
  </si>
  <si>
    <t>kg</t>
  </si>
  <si>
    <t>Data</t>
  </si>
  <si>
    <t>Efter</t>
  </si>
  <si>
    <t>Bio-Chlor / kg / dag</t>
  </si>
  <si>
    <t>Före</t>
  </si>
  <si>
    <t>Mjölkavkastning</t>
  </si>
  <si>
    <t>Antal kor</t>
  </si>
  <si>
    <t>Mjölkavkastning per ko och år</t>
  </si>
  <si>
    <t>Mjölkpris per kg</t>
  </si>
  <si>
    <t>Mjölkavkastning per år</t>
  </si>
  <si>
    <t>Årligt mjölkvärde</t>
  </si>
  <si>
    <t>Kostnad för Bio-Chlor / kg</t>
  </si>
  <si>
    <t>Kostnad Bio-Chlor 21 dagar</t>
  </si>
  <si>
    <t>Extra mjölk</t>
  </si>
  <si>
    <t>Extra mjölk i kg/förtjänst</t>
  </si>
  <si>
    <t>Extra förtjänst efter kostnader</t>
  </si>
  <si>
    <t>Extra förtjänst per ko</t>
  </si>
  <si>
    <t xml:space="preserve">Denna kalkyl är baserad på mjölkförtjänst och innefattar inte sjukdomar som kalvförlamning, kvarbliven efterbörd </t>
  </si>
  <si>
    <t>Kor</t>
  </si>
  <si>
    <t>Ekonomi</t>
  </si>
  <si>
    <t>Gård:</t>
  </si>
  <si>
    <t>Agricenter Sverige</t>
  </si>
  <si>
    <t>eller livmoderinflammationer.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</si>
</sst>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0.000"/>
    <numFmt numFmtId="166" formatCode="&quot;$&quot;#,##0"/>
    <numFmt numFmtId="167" formatCode="#,##0\ [$kr.-406]"/>
    <numFmt numFmtId="168" formatCode="#,##0.00\ [$kr.-406];[Red]\-#,##0.00\ [$kr.-406]"/>
    <numFmt numFmtId="169" formatCode="#,##0.00\ [$kr.-406]"/>
    <numFmt numFmtId="170" formatCode="#,##0\ [$kr.-406];\-#,##0\ [$kr.-406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7B2B1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166" fontId="0" fillId="0" borderId="0" xfId="0" applyNumberFormat="1"/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2" xfId="0" applyFill="1" applyBorder="1"/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3" borderId="3" xfId="0" applyFill="1" applyBorder="1"/>
    <xf numFmtId="3" fontId="0" fillId="3" borderId="0" xfId="0" applyNumberFormat="1" applyFill="1"/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0" fillId="3" borderId="6" xfId="0" applyFill="1" applyBorder="1"/>
    <xf numFmtId="0" fontId="0" fillId="3" borderId="0" xfId="0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6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0" fontId="3" fillId="3" borderId="10" xfId="0" applyFont="1" applyFill="1" applyBorder="1"/>
    <xf numFmtId="0" fontId="0" fillId="3" borderId="4" xfId="0" applyFill="1" applyBorder="1"/>
    <xf numFmtId="0" fontId="3" fillId="3" borderId="12" xfId="0" applyFont="1" applyFill="1" applyBorder="1"/>
    <xf numFmtId="0" fontId="0" fillId="3" borderId="5" xfId="0" applyFill="1" applyBorder="1"/>
    <xf numFmtId="166" fontId="0" fillId="3" borderId="0" xfId="0" applyNumberFormat="1" applyFill="1"/>
    <xf numFmtId="3" fontId="0" fillId="3" borderId="9" xfId="0" applyNumberFormat="1" applyFill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0" fillId="3" borderId="0" xfId="0" applyFill="1" applyProtection="1">
      <protection locked="0"/>
    </xf>
    <xf numFmtId="49" fontId="0" fillId="5" borderId="8" xfId="0" applyNumberFormat="1" applyFill="1" applyBorder="1" applyProtection="1">
      <protection locked="0"/>
    </xf>
    <xf numFmtId="3" fontId="6" fillId="4" borderId="9" xfId="3" applyNumberFormat="1" applyFont="1" applyFill="1" applyBorder="1" applyAlignment="1" applyProtection="1">
      <alignment horizontal="center"/>
      <protection locked="0"/>
    </xf>
    <xf numFmtId="165" fontId="6" fillId="4" borderId="8" xfId="1" applyNumberFormat="1" applyFont="1" applyFill="1" applyBorder="1" applyAlignment="1" applyProtection="1">
      <alignment horizontal="center"/>
      <protection locked="0"/>
    </xf>
    <xf numFmtId="0" fontId="6" fillId="4" borderId="8" xfId="1" applyFont="1" applyFill="1" applyBorder="1" applyAlignment="1" applyProtection="1">
      <alignment horizontal="center"/>
      <protection locked="0"/>
    </xf>
    <xf numFmtId="167" fontId="0" fillId="3" borderId="10" xfId="0" applyNumberFormat="1" applyFill="1" applyBorder="1"/>
    <xf numFmtId="167" fontId="0" fillId="0" borderId="0" xfId="0" applyNumberFormat="1"/>
    <xf numFmtId="3" fontId="6" fillId="4" borderId="8" xfId="3" applyNumberFormat="1" applyFont="1" applyFill="1" applyBorder="1" applyAlignment="1" applyProtection="1">
      <alignment horizontal="center"/>
      <protection locked="0"/>
    </xf>
    <xf numFmtId="168" fontId="6" fillId="4" borderId="9" xfId="3" applyNumberFormat="1" applyFont="1" applyFill="1" applyBorder="1" applyAlignment="1" applyProtection="1">
      <alignment horizontal="center"/>
      <protection locked="0"/>
    </xf>
    <xf numFmtId="169" fontId="6" fillId="4" borderId="8" xfId="1" applyNumberFormat="1" applyFont="1" applyFill="1" applyBorder="1" applyAlignment="1" applyProtection="1">
      <alignment horizontal="center"/>
      <protection locked="0"/>
    </xf>
    <xf numFmtId="169" fontId="2" fillId="3" borderId="10" xfId="0" applyNumberFormat="1" applyFont="1" applyFill="1" applyBorder="1" applyAlignment="1">
      <alignment horizontal="center"/>
    </xf>
    <xf numFmtId="170" fontId="2" fillId="3" borderId="10" xfId="2" applyNumberFormat="1" applyFont="1" applyFill="1" applyBorder="1"/>
    <xf numFmtId="167" fontId="3" fillId="3" borderId="10" xfId="0" applyNumberFormat="1" applyFont="1" applyFill="1" applyBorder="1"/>
    <xf numFmtId="167" fontId="3" fillId="3" borderId="12" xfId="0" applyNumberFormat="1" applyFont="1" applyFill="1" applyBorder="1"/>
  </cellXfs>
  <cellStyles count="4">
    <cellStyle name="Anteckning" xfId="1" builtinId="10"/>
    <cellStyle name="Normal" xfId="0" builtinId="0"/>
    <cellStyle name="Valuta" xfId="2" builtinId="4"/>
    <cellStyle name="Varningstext" xfId="3" builtinId="11"/>
  </cellStyles>
  <dxfs count="0"/>
  <tableStyles count="0" defaultTableStyle="TableStyleMedium2" defaultPivotStyle="PivotStyleLight16"/>
  <colors>
    <mruColors>
      <color rgb="FF7B2B15"/>
      <color rgb="FFF2F2F2"/>
      <color rgb="FFE4E4E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Årlig mjölkförtjänst</a:t>
            </a:r>
            <a:endParaRPr lang="en-US"/>
          </a:p>
        </c:rich>
      </c:tx>
      <c:layout>
        <c:manualLayout>
          <c:xMode val="edge"/>
          <c:yMode val="edge"/>
          <c:x val="0.23918335711391786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9597813971883652"/>
          <c:y val="0.13737041043173243"/>
          <c:w val="0.69488944018983934"/>
          <c:h val="0.77671005445029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97-4C71-82CC-718B2106C9D5}"/>
              </c:ext>
            </c:extLst>
          </c:dPt>
          <c:dPt>
            <c:idx val="1"/>
            <c:invertIfNegative val="0"/>
            <c:bubble3D val="0"/>
            <c:spPr>
              <a:solidFill>
                <a:srgbClr val="7B2B1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A97-4C71-82CC-718B2106C9D5}"/>
              </c:ext>
            </c:extLst>
          </c:dPt>
          <c:cat>
            <c:strRef>
              <c:f>'1'!$A$1:$A$2</c:f>
              <c:strCache>
                <c:ptCount val="2"/>
                <c:pt idx="0">
                  <c:v>Före</c:v>
                </c:pt>
                <c:pt idx="1">
                  <c:v>Efter</c:v>
                </c:pt>
              </c:strCache>
            </c:strRef>
          </c:cat>
          <c:val>
            <c:numRef>
              <c:f>'1'!$B$1:$B$2</c:f>
              <c:numCache>
                <c:formatCode>#\ ##0\ [$kr.-406]</c:formatCode>
                <c:ptCount val="2"/>
                <c:pt idx="0">
                  <c:v>10800000</c:v>
                </c:pt>
                <c:pt idx="1">
                  <c:v>11269440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97-4C71-82CC-718B2106C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"/>
        <c:axId val="527143528"/>
        <c:axId val="527134016"/>
      </c:barChart>
      <c:catAx>
        <c:axId val="52714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7134016"/>
        <c:crosses val="autoZero"/>
        <c:auto val="1"/>
        <c:lblAlgn val="ctr"/>
        <c:lblOffset val="100"/>
        <c:noMultiLvlLbl val="0"/>
      </c:catAx>
      <c:valAx>
        <c:axId val="52713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[$kr.-406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7143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</xdr:colOff>
      <xdr:row>0</xdr:row>
      <xdr:rowOff>140302</xdr:rowOff>
    </xdr:from>
    <xdr:to>
      <xdr:col>6</xdr:col>
      <xdr:colOff>180974</xdr:colOff>
      <xdr:row>3</xdr:row>
      <xdr:rowOff>114299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5A657E-7C5F-47EC-8B5F-1D6EFEB75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299" y="140302"/>
          <a:ext cx="1743075" cy="621697"/>
        </a:xfrm>
        <a:prstGeom prst="rect">
          <a:avLst/>
        </a:prstGeom>
      </xdr:spPr>
    </xdr:pic>
    <xdr:clientData/>
  </xdr:twoCellAnchor>
  <xdr:twoCellAnchor>
    <xdr:from>
      <xdr:col>6</xdr:col>
      <xdr:colOff>361950</xdr:colOff>
      <xdr:row>3</xdr:row>
      <xdr:rowOff>190500</xdr:rowOff>
    </xdr:from>
    <xdr:to>
      <xdr:col>14</xdr:col>
      <xdr:colOff>66675</xdr:colOff>
      <xdr:row>22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AFFD78-5AD0-4D1C-ACE1-931A8A88B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2"/>
  <sheetViews>
    <sheetView workbookViewId="0">
      <selection activeCell="D12" sqref="D12"/>
    </sheetView>
  </sheetViews>
  <sheetFormatPr defaultRowHeight="14.4" x14ac:dyDescent="0.3"/>
  <cols>
    <col min="2" max="2" width="11.88671875" bestFit="1" customWidth="1"/>
  </cols>
  <sheetData>
    <row r="1" spans="1:2" x14ac:dyDescent="0.3">
      <c r="A1" t="s">
        <v>6</v>
      </c>
      <c r="B1" s="35">
        <f>'Ekonomisk mjölkkalkylator'!$E$10</f>
        <v>10800000</v>
      </c>
    </row>
    <row r="2" spans="1:2" x14ac:dyDescent="0.3">
      <c r="A2" t="s">
        <v>4</v>
      </c>
      <c r="B2" s="36">
        <f>'Ekonomisk mjölkkalkylator'!$E$10+'Ekonomisk mjölkkalkylator'!$E$21</f>
        <v>11269440</v>
      </c>
    </row>
  </sheetData>
  <sheetProtection algorithmName="SHA-512" hashValue="kgWJN9Ohji1ec7bBIMl1PEZ7CQZdXE4oNLjaTrOcAoyQ3PtigTKRWdiYsna3h/hY4z8m8Ss52kUcw5twQxG9aA==" saltValue="YQY7RBRdFeB/JljZim45A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31"/>
  <sheetViews>
    <sheetView showGridLines="0" tabSelected="1" topLeftCell="B1" zoomScaleNormal="100" workbookViewId="0">
      <selection activeCell="C13" sqref="C13"/>
    </sheetView>
  </sheetViews>
  <sheetFormatPr defaultRowHeight="14.4" x14ac:dyDescent="0.3"/>
  <cols>
    <col min="1" max="1" width="2.5546875" customWidth="1"/>
    <col min="2" max="2" width="30.5546875" bestFit="1" customWidth="1"/>
    <col min="3" max="3" width="12.109375" customWidth="1"/>
    <col min="5" max="5" width="16.44140625" customWidth="1"/>
    <col min="6" max="6" width="5.33203125" hidden="1" customWidth="1"/>
    <col min="7" max="7" width="5.5546875" customWidth="1"/>
    <col min="8" max="8" width="11.6640625" customWidth="1"/>
    <col min="10" max="10" width="15.5546875" customWidth="1"/>
    <col min="11" max="13" width="9.5546875" hidden="1" customWidth="1"/>
    <col min="14" max="14" width="5" customWidth="1"/>
    <col min="15" max="15" width="2.5546875" customWidth="1"/>
    <col min="16" max="16" width="4.6640625" customWidth="1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1" x14ac:dyDescent="0.4">
      <c r="A3" s="2"/>
      <c r="B3" s="3" t="s">
        <v>7</v>
      </c>
      <c r="C3" s="2"/>
      <c r="D3" s="2"/>
      <c r="E3" s="2"/>
      <c r="F3" s="2"/>
      <c r="G3" s="2"/>
      <c r="H3" s="6" t="s">
        <v>22</v>
      </c>
      <c r="I3" s="31" t="s">
        <v>23</v>
      </c>
      <c r="J3" s="31"/>
      <c r="K3" s="31"/>
      <c r="L3" s="31"/>
      <c r="M3" s="31"/>
      <c r="N3" s="31"/>
      <c r="O3" s="30"/>
    </row>
    <row r="4" spans="1:15" ht="15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2" thickBot="1" x14ac:dyDescent="0.35">
      <c r="A5" s="2"/>
      <c r="B5" s="2"/>
      <c r="C5" s="28" t="s">
        <v>3</v>
      </c>
      <c r="D5" s="4"/>
      <c r="E5" s="29" t="s">
        <v>21</v>
      </c>
      <c r="F5" s="5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A6" s="2"/>
      <c r="B6" s="6" t="s">
        <v>8</v>
      </c>
      <c r="C6" s="37">
        <v>200</v>
      </c>
      <c r="D6" s="7" t="s">
        <v>20</v>
      </c>
      <c r="E6" s="2"/>
      <c r="F6" s="8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A7" s="2"/>
      <c r="B7" s="9" t="s">
        <v>9</v>
      </c>
      <c r="C7" s="32">
        <v>12000</v>
      </c>
      <c r="D7" s="10" t="s">
        <v>0</v>
      </c>
      <c r="E7" s="2"/>
      <c r="F7" s="11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2"/>
      <c r="B8" s="9" t="s">
        <v>10</v>
      </c>
      <c r="C8" s="38">
        <v>4.5</v>
      </c>
      <c r="D8" s="10"/>
      <c r="E8" s="2"/>
      <c r="F8" s="11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2"/>
      <c r="B9" s="9" t="s">
        <v>11</v>
      </c>
      <c r="C9" s="26">
        <f>C6*C7</f>
        <v>2400000</v>
      </c>
      <c r="D9" s="10" t="s">
        <v>2</v>
      </c>
      <c r="E9" s="12"/>
      <c r="F9" s="11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2"/>
      <c r="B10" s="13" t="s">
        <v>12</v>
      </c>
      <c r="C10" s="14"/>
      <c r="D10" s="14"/>
      <c r="E10" s="35">
        <f>C8*C9</f>
        <v>10800000</v>
      </c>
      <c r="F10" s="15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2"/>
      <c r="B11" s="2"/>
      <c r="C11" s="16"/>
      <c r="D11" s="16"/>
      <c r="E11" s="2"/>
      <c r="F11" s="11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6" t="s">
        <v>13</v>
      </c>
      <c r="C12" s="39">
        <v>24</v>
      </c>
      <c r="D12" s="16"/>
      <c r="E12" s="2"/>
      <c r="F12" s="11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6" t="s">
        <v>5</v>
      </c>
      <c r="C13" s="33">
        <v>0.7</v>
      </c>
      <c r="D13" s="7" t="s">
        <v>2</v>
      </c>
      <c r="E13" s="2"/>
      <c r="F13" s="11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13" t="s">
        <v>14</v>
      </c>
      <c r="C14" s="40">
        <f>C12*C13*21</f>
        <v>352.79999999999995</v>
      </c>
      <c r="D14" s="17"/>
      <c r="E14" s="41">
        <f>C6*C14</f>
        <v>70559.999999999985</v>
      </c>
      <c r="F14" s="18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16"/>
      <c r="D15" s="16"/>
      <c r="E15" s="2"/>
      <c r="F15" s="11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16"/>
      <c r="D16" s="16"/>
      <c r="E16" s="2"/>
      <c r="F16" s="11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6" t="s">
        <v>15</v>
      </c>
      <c r="C17" s="34">
        <v>5</v>
      </c>
      <c r="D17" s="7" t="s">
        <v>1</v>
      </c>
      <c r="E17" s="12"/>
      <c r="F17" s="11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"/>
      <c r="B18" s="19" t="s">
        <v>16</v>
      </c>
      <c r="C18" s="27">
        <f>C9*C17/100</f>
        <v>120000</v>
      </c>
      <c r="D18" s="20" t="s">
        <v>2</v>
      </c>
      <c r="E18" s="35">
        <f>E10*C17/100</f>
        <v>540000</v>
      </c>
      <c r="F18" s="15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2"/>
      <c r="C19" s="12"/>
      <c r="D19" s="2"/>
      <c r="E19" s="2"/>
      <c r="F19" s="11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">
      <c r="A20" s="2"/>
      <c r="B20" s="2"/>
      <c r="C20" s="2"/>
      <c r="D20" s="2"/>
      <c r="E20" s="2"/>
      <c r="F20" s="11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2"/>
      <c r="B21" s="21" t="s">
        <v>17</v>
      </c>
      <c r="C21" s="21"/>
      <c r="D21" s="21"/>
      <c r="E21" s="42">
        <f>E18-E14</f>
        <v>469440</v>
      </c>
      <c r="F21" s="22"/>
      <c r="G21" s="2"/>
      <c r="H21" s="2"/>
      <c r="I21" s="2"/>
      <c r="J21" s="2"/>
      <c r="K21" s="2"/>
      <c r="L21" s="2"/>
      <c r="M21" s="2"/>
      <c r="N21" s="2"/>
      <c r="O21" s="2"/>
    </row>
    <row r="22" spans="1:15" ht="15" thickBot="1" x14ac:dyDescent="0.35">
      <c r="A22" s="2"/>
      <c r="B22" s="23" t="s">
        <v>18</v>
      </c>
      <c r="C22" s="23"/>
      <c r="D22" s="23"/>
      <c r="E22" s="43">
        <f>E21/C6</f>
        <v>2347.1999999999998</v>
      </c>
      <c r="F22" s="24"/>
      <c r="G22" s="2"/>
      <c r="H22" s="2"/>
      <c r="I22" s="2"/>
      <c r="J22" s="2"/>
      <c r="K22" s="2"/>
      <c r="L22" s="2"/>
      <c r="M22" s="2"/>
      <c r="N22" s="2"/>
      <c r="O22" s="2"/>
    </row>
    <row r="23" spans="1:15" ht="15" thickTop="1" x14ac:dyDescent="0.3">
      <c r="A23" s="2"/>
      <c r="B23" s="2"/>
      <c r="C23" s="2"/>
      <c r="D23" s="2"/>
      <c r="E23" s="25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2"/>
      <c r="B24" s="2" t="s">
        <v>19</v>
      </c>
      <c r="C24" s="2"/>
      <c r="D24" s="2"/>
      <c r="E24" s="25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2"/>
      <c r="B25" s="2" t="s">
        <v>24</v>
      </c>
      <c r="C25" s="2"/>
      <c r="D25" s="2"/>
      <c r="E25" s="25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324" customHeight="1" x14ac:dyDescent="0.3"/>
    <row r="27" spans="1:15" x14ac:dyDescent="0.3">
      <c r="E27" s="1"/>
    </row>
    <row r="28" spans="1:15" x14ac:dyDescent="0.3">
      <c r="E28" s="1"/>
    </row>
    <row r="30" spans="1:15" x14ac:dyDescent="0.3">
      <c r="E30" s="1"/>
    </row>
    <row r="31" spans="1:15" x14ac:dyDescent="0.3">
      <c r="E31" s="1"/>
    </row>
  </sheetData>
  <sheetProtection algorithmName="SHA-512" hashValue="FWBdyE6WsgkJt3rBv+iD1U16isOT06aI0MEaCIIC25GeWmvhKLO/iabpo+1URi7I6WySwJGx+9q6nWWHPH9nYA==" saltValue="3meLh35B1ZwERsrmUDrbKQ==" spinCount="100000" sheet="1" objects="1" scenarios="1" selectLockedCells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73F3348082DF4088C86B770B7D7AC3" ma:contentTypeVersion="15" ma:contentTypeDescription="Skapa ett nytt dokument." ma:contentTypeScope="" ma:versionID="376d916e66f12fe07890358e90821188">
  <xsd:schema xmlns:xsd="http://www.w3.org/2001/XMLSchema" xmlns:xs="http://www.w3.org/2001/XMLSchema" xmlns:p="http://schemas.microsoft.com/office/2006/metadata/properties" xmlns:ns2="85f414e8-7efe-44e3-ae4e-6b22d138579e" xmlns:ns3="9109db44-35c9-4dfa-8f55-f21c0cb71832" targetNamespace="http://schemas.microsoft.com/office/2006/metadata/properties" ma:root="true" ma:fieldsID="b65f16befb4ff2aea2a94f3c8f6632f8" ns2:_="" ns3:_="">
    <xsd:import namespace="85f414e8-7efe-44e3-ae4e-6b22d138579e"/>
    <xsd:import namespace="9109db44-35c9-4dfa-8f55-f21c0cb71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14e8-7efe-44e3-ae4e-6b22d1385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7dd89616-e8dd-4ea7-a605-81460c2c9d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9db44-35c9-4dfa-8f55-f21c0cb7183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78f17e0-f5f0-4309-ad46-8539045084f3}" ma:internalName="TaxCatchAll" ma:showField="CatchAllData" ma:web="9109db44-35c9-4dfa-8f55-f21c0cb71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f414e8-7efe-44e3-ae4e-6b22d138579e">
      <Terms xmlns="http://schemas.microsoft.com/office/infopath/2007/PartnerControls"/>
    </lcf76f155ced4ddcb4097134ff3c332f>
    <TaxCatchAll xmlns="9109db44-35c9-4dfa-8f55-f21c0cb71832" xsi:nil="true"/>
  </documentManagement>
</p:properties>
</file>

<file path=customXml/itemProps1.xml><?xml version="1.0" encoding="utf-8"?>
<ds:datastoreItem xmlns:ds="http://schemas.openxmlformats.org/officeDocument/2006/customXml" ds:itemID="{5EE83CBC-DFDE-4446-BD69-8894D200D5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CD81C-EBCE-4AED-8890-25DD536A0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14e8-7efe-44e3-ae4e-6b22d138579e"/>
    <ds:schemaRef ds:uri="9109db44-35c9-4dfa-8f55-f21c0cb71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8F758F-38D0-495E-8AC9-1304727E65F9}">
  <ds:schemaRefs>
    <ds:schemaRef ds:uri="http://schemas.microsoft.com/office/2006/metadata/properties"/>
    <ds:schemaRef ds:uri="http://schemas.microsoft.com/office/infopath/2007/PartnerControls"/>
    <ds:schemaRef ds:uri="85f414e8-7efe-44e3-ae4e-6b22d138579e"/>
    <ds:schemaRef ds:uri="9109db44-35c9-4dfa-8f55-f21c0cb718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1</vt:lpstr>
      <vt:lpstr>Ekonomisk mjölkkalkylator</vt:lpstr>
      <vt:lpstr>'Ekonomisk mjölkkalkylator'!Utskriftsområde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Nielsen, Jorgen E</dc:creator>
  <cp:lastModifiedBy>Anna Atkins</cp:lastModifiedBy>
  <cp:lastPrinted>2020-11-06T09:32:43Z</cp:lastPrinted>
  <dcterms:created xsi:type="dcterms:W3CDTF">2020-10-14T12:17:20Z</dcterms:created>
  <dcterms:modified xsi:type="dcterms:W3CDTF">2024-02-29T13:24:35Z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0x0101004E73F3348082DF4088C86B770B7D7AC3</vt:lpwstr>
  </property>
</Properties>
</file>